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ernova.CORP\Documents\годовой отчет 2023 год\отчет 2023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Бюджет!$D$16</definedName>
    <definedName name="LAST_CELL" localSheetId="0">Бюджет!$H$62</definedName>
    <definedName name="SIGN" localSheetId="0">Бюджет!$A$16:$F$19</definedName>
  </definedNames>
  <calcPr calcId="152511"/>
</workbook>
</file>

<file path=xl/calcChain.xml><?xml version="1.0" encoding="utf-8"?>
<calcChain xmlns="http://schemas.openxmlformats.org/spreadsheetml/2006/main">
  <c r="C17" i="1" l="1"/>
  <c r="D17" i="1"/>
  <c r="D56" i="1" l="1"/>
  <c r="C56" i="1"/>
  <c r="D54" i="1"/>
  <c r="C54" i="1"/>
  <c r="D49" i="1"/>
  <c r="C49" i="1"/>
  <c r="D44" i="1"/>
  <c r="C44" i="1"/>
  <c r="D42" i="1"/>
  <c r="C42" i="1"/>
  <c r="D39" i="1"/>
  <c r="C39" i="1"/>
  <c r="D33" i="1"/>
  <c r="C33" i="1"/>
  <c r="D31" i="1"/>
  <c r="C31" i="1"/>
  <c r="D26" i="1"/>
  <c r="C26" i="1"/>
  <c r="D21" i="1"/>
  <c r="C21" i="1"/>
  <c r="D8" i="1"/>
  <c r="C8" i="1"/>
  <c r="C7" i="1" l="1"/>
  <c r="D7" i="1"/>
</calcChain>
</file>

<file path=xl/sharedStrings.xml><?xml version="1.0" encoding="utf-8"?>
<sst xmlns="http://schemas.openxmlformats.org/spreadsheetml/2006/main" count="109" uniqueCount="109">
  <si>
    <t>руб.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</si>
  <si>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</si>
  <si>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</si>
  <si>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</si>
  <si>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</si>
  <si>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</si>
  <si>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</si>
  <si>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</si>
  <si>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</si>
  <si>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</si>
  <si>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</si>
  <si>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</si>
  <si>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</si>
  <si>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</si>
  <si>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</si>
  <si>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</si>
  <si>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</si>
  <si>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</si>
  <si>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</si>
  <si>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</si>
  <si>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</si>
  <si>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</si>
  <si>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</si>
  <si>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</si>
  <si>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</si>
  <si>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</si>
  <si>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</si>
  <si>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</si>
  <si>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</si>
  <si>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</si>
  <si>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</si>
  <si>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</si>
  <si>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</si>
  <si>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</si>
  <si>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</si>
  <si>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</si>
  <si>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</si>
  <si>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</si>
  <si>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</si>
  <si>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</si>
  <si>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</si>
  <si>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</si>
  <si>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</si>
  <si>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</si>
  <si>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</si>
  <si>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</si>
  <si>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внутреннего долга</t>
  </si>
  <si>
    <t>КФСР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</si>
  <si>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</si>
  <si>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</si>
  <si>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</si>
  <si>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</si>
  <si>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</si>
  <si>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</si>
  <si>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</si>
  <si>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</si>
  <si>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</si>
  <si>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0310</t>
  </si>
  <si>
    <t>0314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</si>
  <si>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</si>
  <si>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</si>
  <si>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</si>
  <si>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</si>
  <si>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</si>
  <si>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</si>
  <si>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</si>
  <si>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</si>
  <si>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</si>
  <si>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</si>
  <si>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</si>
  <si>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</si>
  <si>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</si>
  <si>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</si>
  <si>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</si>
  <si>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</si>
  <si>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</si>
  <si>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</si>
  <si>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</si>
  <si>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</si>
  <si>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</si>
  <si>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</si>
  <si>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</si>
  <si>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</si>
  <si>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</si>
  <si>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</si>
  <si>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</si>
  <si>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</si>
  <si>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1100</t>
  </si>
  <si>
    <t>1101</t>
  </si>
  <si>
    <t>1102</t>
  </si>
  <si>
    <t>1105</t>
  </si>
  <si>
    <t>1200</t>
  </si>
  <si>
    <t>1202</t>
  </si>
  <si>
    <t>1300</t>
  </si>
  <si>
    <t>ОБСЛУЖИВАНИЕ ГОСУДАРСТВЕННОГО (МУНИЦИПАЛЬНОГО) ДОЛГА</t>
  </si>
  <si>
    <t>от ____________ №______</t>
  </si>
  <si>
    <t>ИТОГО</t>
  </si>
  <si>
    <t>Наименование КФСР</t>
  </si>
  <si>
    <t>Приложение №5 к решению</t>
  </si>
  <si>
    <t>Обеспечение проведения выборов и референдумов</t>
  </si>
  <si>
    <t>0107</t>
  </si>
  <si>
    <t>Гражданская оборона</t>
  </si>
  <si>
    <t>0309</t>
  </si>
  <si>
    <t>Спорт высших достижений</t>
  </si>
  <si>
    <t>1103</t>
  </si>
  <si>
    <t>Исполнение по расходам городского бюджета по разделам и подразделам классификации  расходов бюджетов за 2023 год</t>
  </si>
  <si>
    <t>1301</t>
  </si>
  <si>
    <t>Утверждено  на 2023 год</t>
  </si>
  <si>
    <t>Исполнено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</si>
</sst>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5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left" vertical="center"/>
    </xf>
    <xf numFmtId="49" fontId="5" fillId="0" borderId="4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2" fillId="0" borderId="0" xfId="0" applyFont="1" applyBorder="1" applyAlignment="1" applyProtection="1">
      <alignment horizontal="right"/>
    </xf>
    <xf numFmtId="2" fontId="3" fillId="0" borderId="0" xfId="0" applyNumberFormat="1" applyFont="1" applyAlignment="1">
      <alignment horizontal="center" wrapText="1"/>
    </xf>
    <xf numFmtId="0" fontId="2" fillId="0" borderId="0" xfId="0" applyFont="1" applyFill="1" applyBorder="1" applyAlignment="1" applyProtection="1"/>
    <xf numFmtId="0" fontId="2" fillId="0" borderId="0" xfId="0" applyFont="1" applyBorder="1" applyAlignment="1" applyProtection="1"/>
    <xf numFmtId="2" fontId="3" fillId="0" borderId="0" xfId="0" applyNumberFormat="1" applyFont="1" applyAlignment="1">
      <alignment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6" fillId="0" borderId="0" xfId="0" applyFont="1"/>
    <xf numFmtId="0" fontId="5" fillId="0" borderId="3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horizontal="right"/>
    </xf>
    <xf numFmtId="2" fontId="5" fillId="0" borderId="0" xfId="0" applyNumberFormat="1" applyFont="1" applyAlignment="1">
      <alignment horizontal="right" wrapText="1"/>
    </xf>
    <xf numFmtId="2" fontId="4" fillId="0" borderId="0" xfId="0" applyNumberFormat="1" applyFont="1" applyAlignment="1">
      <alignment horizontal="right" wrapText="1"/>
    </xf>
    <xf numFmtId="4" fontId="5" fillId="0" borderId="2" xfId="0" applyNumberFormat="1" applyFont="1" applyBorder="1" applyAlignment="1" applyProtection="1">
      <alignment horizontal="right" vertical="center"/>
    </xf>
    <xf numFmtId="4" fontId="5" fillId="0" borderId="4" xfId="0" applyNumberFormat="1" applyFont="1" applyBorder="1" applyAlignment="1" applyProtection="1">
      <alignment horizontal="right" vertical="center"/>
    </xf>
    <xf numFmtId="4" fontId="5" fillId="0" borderId="3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right"/>
    </xf>
    <xf numFmtId="2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59"/>
  <sheetViews>
    <sheetView showGridLines="0" tabSelected="1" workbookViewId="0">
      <selection activeCell="J11" sqref="J11"/>
    </sheetView>
  </sheetViews>
  <sheetFormatPr defaultRowHeight="15.75" x14ac:dyDescent="0.2"/>
  <cols>
    <col min="1" max="1" width="6.85546875" style="6" customWidth="1"/>
    <col min="2" max="2" width="86.42578125" style="7" customWidth="1"/>
    <col min="3" max="3" width="18.28515625" style="27" customWidth="1"/>
    <col min="4" max="4" width="16.7109375" style="27" customWidth="1"/>
    <col min="5" max="5" width="13.140625" customWidth="1"/>
    <col min="6" max="8" width="9.140625" customWidth="1"/>
  </cols>
  <sheetData>
    <row r="1" spans="1:5" ht="18.75" x14ac:dyDescent="0.3">
      <c r="A1" s="8"/>
      <c r="B1" s="29" t="s">
        <v>98</v>
      </c>
      <c r="C1" s="29"/>
      <c r="D1" s="29"/>
      <c r="E1" s="11"/>
    </row>
    <row r="2" spans="1:5" ht="18.75" x14ac:dyDescent="0.3">
      <c r="A2" s="8"/>
      <c r="B2" s="30" t="s">
        <v>95</v>
      </c>
      <c r="C2" s="30"/>
      <c r="D2" s="30"/>
      <c r="E2" s="12"/>
    </row>
    <row r="3" spans="1:5" ht="9.75" customHeight="1" x14ac:dyDescent="0.3">
      <c r="A3" s="8"/>
      <c r="B3" s="8"/>
      <c r="C3" s="21"/>
      <c r="D3" s="19"/>
      <c r="E3" s="9"/>
    </row>
    <row r="4" spans="1:5" ht="45.75" customHeight="1" x14ac:dyDescent="0.2">
      <c r="A4" s="31" t="s">
        <v>105</v>
      </c>
      <c r="B4" s="31"/>
      <c r="C4" s="31"/>
      <c r="D4" s="31"/>
      <c r="E4" s="13"/>
    </row>
    <row r="5" spans="1:5" ht="12" customHeight="1" x14ac:dyDescent="0.3">
      <c r="A5" s="10"/>
      <c r="B5" s="10"/>
      <c r="C5" s="22"/>
      <c r="D5" s="23" t="s">
        <v>0</v>
      </c>
      <c r="E5" s="10"/>
    </row>
    <row r="6" spans="1:5" ht="31.5" x14ac:dyDescent="0.3">
      <c r="A6" s="18" t="s">
        <v>47</v>
      </c>
      <c r="B6" s="18" t="s">
        <v>97</v>
      </c>
      <c r="C6" s="18" t="s">
        <v>107</v>
      </c>
      <c r="D6" s="18" t="s">
        <v>108</v>
      </c>
      <c r="E6" s="10"/>
    </row>
    <row r="7" spans="1:5" x14ac:dyDescent="0.2">
      <c r="A7" s="1"/>
      <c r="B7" s="2" t="s">
        <v>96</v>
      </c>
      <c r="C7" s="24">
        <f>C8+C17+C21+C26+C31+C33+C39+C42+C44+C49+C54+C56</f>
        <v>4283576459.5599995</v>
      </c>
      <c r="D7" s="24">
        <f>D8+D17+D21+D26+D31+D33+D39+D42+D44+D49+D54+D56</f>
        <v>4116461997.04</v>
      </c>
    </row>
    <row r="8" spans="1:5" x14ac:dyDescent="0.2">
      <c r="A8" s="3" t="s">
        <v>48</v>
      </c>
      <c r="B8" s="15" t="s">
        <v>1</v>
      </c>
      <c r="C8" s="25">
        <f>SUM(C9:C16)</f>
        <v>224638728.64999998</v>
      </c>
      <c r="D8" s="25">
        <f>SUM(D9:D16)</f>
        <v>222294832.63999999</v>
      </c>
    </row>
    <row r="9" spans="1:5" ht="31.5" x14ac:dyDescent="0.2">
      <c r="A9" s="5" t="s">
        <v>49</v>
      </c>
      <c r="B9" s="4" t="s">
        <v>2</v>
      </c>
      <c r="C9" s="20">
        <v>3919617.29</v>
      </c>
      <c r="D9" s="20">
        <v>3865176.12</v>
      </c>
    </row>
    <row r="10" spans="1:5" ht="33.75" customHeight="1" x14ac:dyDescent="0.2">
      <c r="A10" s="5" t="s">
        <v>50</v>
      </c>
      <c r="B10" s="4" t="s">
        <v>3</v>
      </c>
      <c r="C10" s="20">
        <v>9219953.4499999993</v>
      </c>
      <c r="D10" s="20">
        <v>8759237.1199999992</v>
      </c>
    </row>
    <row r="11" spans="1:5" ht="47.25" x14ac:dyDescent="0.2">
      <c r="A11" s="5" t="s">
        <v>51</v>
      </c>
      <c r="B11" s="4" t="s">
        <v>4</v>
      </c>
      <c r="C11" s="20">
        <v>67997882.859999999</v>
      </c>
      <c r="D11" s="20">
        <v>67251184.099999994</v>
      </c>
    </row>
    <row r="12" spans="1:5" x14ac:dyDescent="0.2">
      <c r="A12" s="5" t="s">
        <v>52</v>
      </c>
      <c r="B12" s="4" t="s">
        <v>5</v>
      </c>
      <c r="C12" s="20">
        <v>2043</v>
      </c>
      <c r="D12" s="20">
        <v>2043</v>
      </c>
    </row>
    <row r="13" spans="1:5" ht="31.5" x14ac:dyDescent="0.2">
      <c r="A13" s="5" t="s">
        <v>53</v>
      </c>
      <c r="B13" s="4" t="s">
        <v>6</v>
      </c>
      <c r="C13" s="20">
        <v>27247094.359999999</v>
      </c>
      <c r="D13" s="20">
        <v>27168444.949999999</v>
      </c>
    </row>
    <row r="14" spans="1:5" x14ac:dyDescent="0.2">
      <c r="A14" s="5" t="s">
        <v>100</v>
      </c>
      <c r="B14" s="4" t="s">
        <v>99</v>
      </c>
      <c r="C14" s="20">
        <v>8907339.2400000002</v>
      </c>
      <c r="D14" s="20">
        <v>8907339.2400000002</v>
      </c>
    </row>
    <row r="15" spans="1:5" x14ac:dyDescent="0.2">
      <c r="A15" s="5" t="s">
        <v>54</v>
      </c>
      <c r="B15" s="4" t="s">
        <v>7</v>
      </c>
      <c r="C15" s="20">
        <v>359157.7</v>
      </c>
      <c r="D15" s="20">
        <v>0</v>
      </c>
    </row>
    <row r="16" spans="1:5" x14ac:dyDescent="0.2">
      <c r="A16" s="5" t="s">
        <v>55</v>
      </c>
      <c r="B16" s="4" t="s">
        <v>8</v>
      </c>
      <c r="C16" s="20">
        <v>106985640.75</v>
      </c>
      <c r="D16" s="20">
        <v>106341408.11</v>
      </c>
    </row>
    <row r="17" spans="1:4" s="16" customFormat="1" ht="31.5" x14ac:dyDescent="0.2">
      <c r="A17" s="14" t="s">
        <v>56</v>
      </c>
      <c r="B17" s="15" t="s">
        <v>9</v>
      </c>
      <c r="C17" s="26">
        <f>SUM(C19:C20)</f>
        <v>45833138.589999996</v>
      </c>
      <c r="D17" s="26">
        <f>SUM(D19:D20)</f>
        <v>45200558.810000002</v>
      </c>
    </row>
    <row r="18" spans="1:4" s="16" customFormat="1" x14ac:dyDescent="0.2">
      <c r="A18" s="14" t="s">
        <v>102</v>
      </c>
      <c r="B18" s="4" t="s">
        <v>101</v>
      </c>
      <c r="C18" s="20">
        <v>50000</v>
      </c>
      <c r="D18" s="20">
        <v>50000</v>
      </c>
    </row>
    <row r="19" spans="1:4" ht="31.5" x14ac:dyDescent="0.2">
      <c r="A19" s="5" t="s">
        <v>57</v>
      </c>
      <c r="B19" s="4" t="s">
        <v>10</v>
      </c>
      <c r="C19" s="20">
        <v>37499066.039999999</v>
      </c>
      <c r="D19" s="20">
        <v>37499066.039999999</v>
      </c>
    </row>
    <row r="20" spans="1:4" ht="31.5" x14ac:dyDescent="0.2">
      <c r="A20" s="5" t="s">
        <v>58</v>
      </c>
      <c r="B20" s="4" t="s">
        <v>11</v>
      </c>
      <c r="C20" s="20">
        <v>8334072.5499999998</v>
      </c>
      <c r="D20" s="20">
        <v>7701492.7699999996</v>
      </c>
    </row>
    <row r="21" spans="1:4" s="16" customFormat="1" x14ac:dyDescent="0.2">
      <c r="A21" s="14" t="s">
        <v>59</v>
      </c>
      <c r="B21" s="15" t="s">
        <v>12</v>
      </c>
      <c r="C21" s="26">
        <f>SUM(C22:C25)</f>
        <v>278167609.58000004</v>
      </c>
      <c r="D21" s="26">
        <f>SUM(D22:D25)</f>
        <v>217574679.13000003</v>
      </c>
    </row>
    <row r="22" spans="1:4" x14ac:dyDescent="0.2">
      <c r="A22" s="5" t="s">
        <v>60</v>
      </c>
      <c r="B22" s="4" t="s">
        <v>13</v>
      </c>
      <c r="C22" s="20">
        <v>10502726.220000001</v>
      </c>
      <c r="D22" s="20">
        <v>8425594.5</v>
      </c>
    </row>
    <row r="23" spans="1:4" x14ac:dyDescent="0.2">
      <c r="A23" s="5" t="s">
        <v>61</v>
      </c>
      <c r="B23" s="4" t="s">
        <v>14</v>
      </c>
      <c r="C23" s="20">
        <v>900000</v>
      </c>
      <c r="D23" s="20">
        <v>0</v>
      </c>
    </row>
    <row r="24" spans="1:4" x14ac:dyDescent="0.2">
      <c r="A24" s="5" t="s">
        <v>62</v>
      </c>
      <c r="B24" s="4" t="s">
        <v>15</v>
      </c>
      <c r="C24" s="20">
        <v>258258771.63</v>
      </c>
      <c r="D24" s="20">
        <v>200765998.08000001</v>
      </c>
    </row>
    <row r="25" spans="1:4" x14ac:dyDescent="0.2">
      <c r="A25" s="5" t="s">
        <v>63</v>
      </c>
      <c r="B25" s="4" t="s">
        <v>16</v>
      </c>
      <c r="C25" s="20">
        <v>8506111.7300000004</v>
      </c>
      <c r="D25" s="20">
        <v>8383086.5499999998</v>
      </c>
    </row>
    <row r="26" spans="1:4" s="16" customFormat="1" x14ac:dyDescent="0.2">
      <c r="A26" s="14" t="s">
        <v>64</v>
      </c>
      <c r="B26" s="15" t="s">
        <v>17</v>
      </c>
      <c r="C26" s="26">
        <f>SUM(C27:C30)</f>
        <v>1362738889.5899999</v>
      </c>
      <c r="D26" s="26">
        <f>SUM(D27:D30)</f>
        <v>1335810998.0699999</v>
      </c>
    </row>
    <row r="27" spans="1:4" x14ac:dyDescent="0.2">
      <c r="A27" s="5" t="s">
        <v>65</v>
      </c>
      <c r="B27" s="4" t="s">
        <v>18</v>
      </c>
      <c r="C27" s="20">
        <v>632980825.02999997</v>
      </c>
      <c r="D27" s="20">
        <v>631767465.61000001</v>
      </c>
    </row>
    <row r="28" spans="1:4" x14ac:dyDescent="0.2">
      <c r="A28" s="5" t="s">
        <v>66</v>
      </c>
      <c r="B28" s="4" t="s">
        <v>19</v>
      </c>
      <c r="C28" s="20">
        <v>242358204.59999999</v>
      </c>
      <c r="D28" s="20">
        <v>224884356.03999999</v>
      </c>
    </row>
    <row r="29" spans="1:4" x14ac:dyDescent="0.2">
      <c r="A29" s="5" t="s">
        <v>67</v>
      </c>
      <c r="B29" s="4" t="s">
        <v>20</v>
      </c>
      <c r="C29" s="20">
        <v>433890091.19999999</v>
      </c>
      <c r="D29" s="20">
        <v>426682969.58999997</v>
      </c>
    </row>
    <row r="30" spans="1:4" x14ac:dyDescent="0.2">
      <c r="A30" s="5" t="s">
        <v>68</v>
      </c>
      <c r="B30" s="4" t="s">
        <v>21</v>
      </c>
      <c r="C30" s="20">
        <v>53509768.759999998</v>
      </c>
      <c r="D30" s="20">
        <v>52476206.829999998</v>
      </c>
    </row>
    <row r="31" spans="1:4" s="16" customFormat="1" x14ac:dyDescent="0.2">
      <c r="A31" s="14" t="s">
        <v>69</v>
      </c>
      <c r="B31" s="15" t="s">
        <v>22</v>
      </c>
      <c r="C31" s="26">
        <f>SUM(C32)</f>
        <v>23107000</v>
      </c>
      <c r="D31" s="26">
        <f>SUM(D32)</f>
        <v>15605926.529999999</v>
      </c>
    </row>
    <row r="32" spans="1:4" x14ac:dyDescent="0.2">
      <c r="A32" s="5" t="s">
        <v>70</v>
      </c>
      <c r="B32" s="4" t="s">
        <v>23</v>
      </c>
      <c r="C32" s="20">
        <v>23107000</v>
      </c>
      <c r="D32" s="20">
        <v>15605926.529999999</v>
      </c>
    </row>
    <row r="33" spans="1:4" s="16" customFormat="1" x14ac:dyDescent="0.2">
      <c r="A33" s="14" t="s">
        <v>71</v>
      </c>
      <c r="B33" s="15" t="s">
        <v>24</v>
      </c>
      <c r="C33" s="26">
        <f>SUM(C34:C38)</f>
        <v>1865951960.99</v>
      </c>
      <c r="D33" s="26">
        <f>SUM(D34:D38)</f>
        <v>1806972376.04</v>
      </c>
    </row>
    <row r="34" spans="1:4" x14ac:dyDescent="0.2">
      <c r="A34" s="5" t="s">
        <v>72</v>
      </c>
      <c r="B34" s="4" t="s">
        <v>25</v>
      </c>
      <c r="C34" s="20">
        <v>428183090.94</v>
      </c>
      <c r="D34" s="20">
        <v>420401707.57999998</v>
      </c>
    </row>
    <row r="35" spans="1:4" x14ac:dyDescent="0.2">
      <c r="A35" s="5" t="s">
        <v>73</v>
      </c>
      <c r="B35" s="4" t="s">
        <v>26</v>
      </c>
      <c r="C35" s="20">
        <v>1240368193.03</v>
      </c>
      <c r="D35" s="20">
        <v>1211279353.96</v>
      </c>
    </row>
    <row r="36" spans="1:4" x14ac:dyDescent="0.2">
      <c r="A36" s="5" t="s">
        <v>74</v>
      </c>
      <c r="B36" s="4" t="s">
        <v>27</v>
      </c>
      <c r="C36" s="20">
        <v>129681436.84999999</v>
      </c>
      <c r="D36" s="20">
        <v>108715053.29000001</v>
      </c>
    </row>
    <row r="37" spans="1:4" x14ac:dyDescent="0.2">
      <c r="A37" s="5" t="s">
        <v>75</v>
      </c>
      <c r="B37" s="4" t="s">
        <v>28</v>
      </c>
      <c r="C37" s="20">
        <v>3873464.94</v>
      </c>
      <c r="D37" s="20">
        <v>3873464.94</v>
      </c>
    </row>
    <row r="38" spans="1:4" x14ac:dyDescent="0.2">
      <c r="A38" s="5" t="s">
        <v>76</v>
      </c>
      <c r="B38" s="4" t="s">
        <v>29</v>
      </c>
      <c r="C38" s="20">
        <v>63845775.229999997</v>
      </c>
      <c r="D38" s="20">
        <v>62702796.270000003</v>
      </c>
    </row>
    <row r="39" spans="1:4" s="16" customFormat="1" x14ac:dyDescent="0.2">
      <c r="A39" s="14" t="s">
        <v>77</v>
      </c>
      <c r="B39" s="15" t="s">
        <v>30</v>
      </c>
      <c r="C39" s="26">
        <f>C40+C41</f>
        <v>130821498.86</v>
      </c>
      <c r="D39" s="26">
        <f>D40+D41</f>
        <v>124603818.24000001</v>
      </c>
    </row>
    <row r="40" spans="1:4" x14ac:dyDescent="0.2">
      <c r="A40" s="5" t="s">
        <v>78</v>
      </c>
      <c r="B40" s="4" t="s">
        <v>31</v>
      </c>
      <c r="C40" s="20">
        <v>98408346.030000001</v>
      </c>
      <c r="D40" s="20">
        <v>92944611.650000006</v>
      </c>
    </row>
    <row r="41" spans="1:4" x14ac:dyDescent="0.2">
      <c r="A41" s="5" t="s">
        <v>79</v>
      </c>
      <c r="B41" s="4" t="s">
        <v>32</v>
      </c>
      <c r="C41" s="20">
        <v>32413152.829999998</v>
      </c>
      <c r="D41" s="20">
        <v>31659206.59</v>
      </c>
    </row>
    <row r="42" spans="1:4" s="16" customFormat="1" x14ac:dyDescent="0.2">
      <c r="A42" s="14" t="s">
        <v>80</v>
      </c>
      <c r="B42" s="15" t="s">
        <v>33</v>
      </c>
      <c r="C42" s="26">
        <f>C43</f>
        <v>802235.52</v>
      </c>
      <c r="D42" s="26">
        <f>D43</f>
        <v>798836.55</v>
      </c>
    </row>
    <row r="43" spans="1:4" x14ac:dyDescent="0.2">
      <c r="A43" s="5" t="s">
        <v>81</v>
      </c>
      <c r="B43" s="4" t="s">
        <v>34</v>
      </c>
      <c r="C43" s="20">
        <v>802235.52</v>
      </c>
      <c r="D43" s="20">
        <v>798836.55</v>
      </c>
    </row>
    <row r="44" spans="1:4" s="16" customFormat="1" x14ac:dyDescent="0.2">
      <c r="A44" s="14" t="s">
        <v>82</v>
      </c>
      <c r="B44" s="15" t="s">
        <v>35</v>
      </c>
      <c r="C44" s="26">
        <f>SUM(C45:C48)</f>
        <v>199508977.92999998</v>
      </c>
      <c r="D44" s="26">
        <f>SUM(D45:D48)</f>
        <v>196530773.5</v>
      </c>
    </row>
    <row r="45" spans="1:4" x14ac:dyDescent="0.2">
      <c r="A45" s="5" t="s">
        <v>83</v>
      </c>
      <c r="B45" s="4" t="s">
        <v>36</v>
      </c>
      <c r="C45" s="20">
        <v>4922521.8600000003</v>
      </c>
      <c r="D45" s="20">
        <v>4922521.8600000003</v>
      </c>
    </row>
    <row r="46" spans="1:4" x14ac:dyDescent="0.2">
      <c r="A46" s="5" t="s">
        <v>84</v>
      </c>
      <c r="B46" s="4" t="s">
        <v>37</v>
      </c>
      <c r="C46" s="20">
        <v>7942376.2999999998</v>
      </c>
      <c r="D46" s="20">
        <v>7937316.7300000004</v>
      </c>
    </row>
    <row r="47" spans="1:4" x14ac:dyDescent="0.2">
      <c r="A47" s="5" t="s">
        <v>85</v>
      </c>
      <c r="B47" s="4" t="s">
        <v>38</v>
      </c>
      <c r="C47" s="20">
        <v>181860768.56999999</v>
      </c>
      <c r="D47" s="20">
        <v>178887623.71000001</v>
      </c>
    </row>
    <row r="48" spans="1:4" x14ac:dyDescent="0.2">
      <c r="A48" s="5" t="s">
        <v>86</v>
      </c>
      <c r="B48" s="4" t="s">
        <v>39</v>
      </c>
      <c r="C48" s="20">
        <v>4783311.2</v>
      </c>
      <c r="D48" s="20">
        <v>4783311.2</v>
      </c>
    </row>
    <row r="49" spans="1:4" s="16" customFormat="1" x14ac:dyDescent="0.2">
      <c r="A49" s="14" t="s">
        <v>87</v>
      </c>
      <c r="B49" s="15" t="s">
        <v>40</v>
      </c>
      <c r="C49" s="26">
        <f>SUM(C50:C53)</f>
        <v>140490998.44999999</v>
      </c>
      <c r="D49" s="26">
        <f>SUM(D50:D53)</f>
        <v>140490998.44999999</v>
      </c>
    </row>
    <row r="50" spans="1:4" x14ac:dyDescent="0.2">
      <c r="A50" s="5" t="s">
        <v>88</v>
      </c>
      <c r="B50" s="4" t="s">
        <v>41</v>
      </c>
      <c r="C50" s="20">
        <v>6003059.6799999997</v>
      </c>
      <c r="D50" s="20">
        <v>6003059.6799999997</v>
      </c>
    </row>
    <row r="51" spans="1:4" x14ac:dyDescent="0.2">
      <c r="A51" s="5" t="s">
        <v>89</v>
      </c>
      <c r="B51" s="4" t="s">
        <v>42</v>
      </c>
      <c r="C51" s="20">
        <v>77515685.290000007</v>
      </c>
      <c r="D51" s="20">
        <v>77515685.290000007</v>
      </c>
    </row>
    <row r="52" spans="1:4" x14ac:dyDescent="0.2">
      <c r="A52" s="5" t="s">
        <v>104</v>
      </c>
      <c r="B52" s="4" t="s">
        <v>103</v>
      </c>
      <c r="C52" s="20">
        <v>51826952</v>
      </c>
      <c r="D52" s="20">
        <v>51826952</v>
      </c>
    </row>
    <row r="53" spans="1:4" x14ac:dyDescent="0.2">
      <c r="A53" s="5" t="s">
        <v>90</v>
      </c>
      <c r="B53" s="4" t="s">
        <v>43</v>
      </c>
      <c r="C53" s="20">
        <v>5145301.4800000004</v>
      </c>
      <c r="D53" s="20">
        <v>5145301.4800000004</v>
      </c>
    </row>
    <row r="54" spans="1:4" s="16" customFormat="1" x14ac:dyDescent="0.2">
      <c r="A54" s="14" t="s">
        <v>91</v>
      </c>
      <c r="B54" s="15" t="s">
        <v>44</v>
      </c>
      <c r="C54" s="26">
        <f>C55</f>
        <v>6000000</v>
      </c>
      <c r="D54" s="26">
        <f>D55</f>
        <v>5314490</v>
      </c>
    </row>
    <row r="55" spans="1:4" x14ac:dyDescent="0.2">
      <c r="A55" s="5" t="s">
        <v>92</v>
      </c>
      <c r="B55" s="4" t="s">
        <v>45</v>
      </c>
      <c r="C55" s="20">
        <v>6000000</v>
      </c>
      <c r="D55" s="20">
        <v>5314490</v>
      </c>
    </row>
    <row r="56" spans="1:4" s="16" customFormat="1" ht="18.75" customHeight="1" x14ac:dyDescent="0.2">
      <c r="A56" s="14" t="s">
        <v>93</v>
      </c>
      <c r="B56" s="17" t="s">
        <v>94</v>
      </c>
      <c r="C56" s="26">
        <f>C57</f>
        <v>5515421.4000000004</v>
      </c>
      <c r="D56" s="26">
        <f>D57</f>
        <v>5263709.08</v>
      </c>
    </row>
    <row r="57" spans="1:4" x14ac:dyDescent="0.2">
      <c r="A57" s="5" t="s">
        <v>106</v>
      </c>
      <c r="B57" s="4" t="s">
        <v>46</v>
      </c>
      <c r="C57" s="20">
        <v>5515421.4000000004</v>
      </c>
      <c r="D57" s="20">
        <v>5263709.08</v>
      </c>
    </row>
    <row r="59" spans="1:4" x14ac:dyDescent="0.2">
      <c r="D59" s="28"/>
    </row>
  </sheetData>
  <mergeCells count="3">
    <mergeCell ref="B1:D1"/>
    <mergeCell ref="B2:D2"/>
    <mergeCell ref="A4:D4"/>
  </mergeCells>
  <pageMargins left="0.51181102362204722" right="0.35433070866141736" top="0.43307086614173229" bottom="0.47244094488188981" header="0.35433070866141736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Чернова</dc:creator>
  <dc:description>POI HSSF rep:2.55.0.82</dc:description>
  <cp:lastModifiedBy>Татьяна Чернова</cp:lastModifiedBy>
  <cp:lastPrinted>2024-04-19T01:23:53Z</cp:lastPrinted>
  <dcterms:created xsi:type="dcterms:W3CDTF">2023-03-13T07:00:11Z</dcterms:created>
  <dcterms:modified xsi:type="dcterms:W3CDTF">2024-04-19T01:23:55Z</dcterms:modified>
</cp:coreProperties>
</file>